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ОРТ\Тарифы ОМС\2025\_Тарифное соглашение\1 вар на комиссиюТС 2025\"/>
    </mc:Choice>
  </mc:AlternateContent>
  <bookViews>
    <workbookView xWindow="0" yWindow="0" windowWidth="28800" windowHeight="11535"/>
  </bookViews>
  <sheets>
    <sheet name="ВМП 2025" sheetId="1" r:id="rId1"/>
  </sheets>
  <definedNames>
    <definedName name="_xlnm._FilterDatabase" localSheetId="0" hidden="1">'ВМП 2025'!$A$10:$F$10</definedName>
    <definedName name="_xlnm.Print_Area" localSheetId="0">'ВМП 2025'!$A$1:$E$154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5" i="1" l="1"/>
  <c r="E144" i="1"/>
  <c r="E143" i="1"/>
  <c r="E142" i="1"/>
  <c r="E141" i="1"/>
  <c r="E126" i="1"/>
  <c r="E127" i="1"/>
  <c r="E128" i="1"/>
  <c r="E129" i="1"/>
  <c r="E125" i="1"/>
  <c r="E109" i="1"/>
  <c r="E153" i="1" l="1"/>
  <c r="E152" i="1"/>
  <c r="E151" i="1"/>
  <c r="E150" i="1"/>
  <c r="E149" i="1"/>
  <c r="E148" i="1"/>
  <c r="E147" i="1"/>
  <c r="E146" i="1"/>
  <c r="E140" i="1"/>
  <c r="E139" i="1"/>
  <c r="E138" i="1"/>
  <c r="E137" i="1"/>
  <c r="E136" i="1"/>
  <c r="E135" i="1"/>
  <c r="E134" i="1"/>
  <c r="E133" i="1"/>
  <c r="E132" i="1"/>
  <c r="E131" i="1"/>
  <c r="E130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<sst xmlns="http://schemas.openxmlformats.org/spreadsheetml/2006/main" count="156" uniqueCount="146">
  <si>
    <t>коэффициент дифференциации -</t>
  </si>
  <si>
    <t>№ группы ВМП</t>
  </si>
  <si>
    <t>Наименование вида ВМП</t>
  </si>
  <si>
    <t>Доля норматива, индексируемая на R дифференциации</t>
  </si>
  <si>
    <t>Фактический норматив финансовых затрат на единицу объема предоставления медицинской помощи, руб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</si>
  <si>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</si>
  <si>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</si>
  <si>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</si>
  <si>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Хирургическое лечение новообразований надпочечников и забрюшинного пространства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</si>
  <si>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</si>
  <si>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</si>
  <si>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Гастроэнтерология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</si>
  <si>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</si>
  <si>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</si>
  <si>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 включающая методы экстракорпорального воздействия на кровь у больных с порфириями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</si>
  <si>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</si>
  <si>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</si>
  <si>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</si>
  <si>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</si>
  <si>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Комбустиология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</si>
  <si>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</si>
  <si>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</si>
  <si>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</si>
  <si>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</si>
  <si>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</si>
  <si>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</si>
  <si>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</si>
  <si>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</si>
  <si>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Внутрисосудистый тромболизис при окклюзиях церебральных артерий и синусов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</si>
  <si>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</si>
  <si>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</si>
  <si>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</si>
  <si>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</si>
  <si>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</si>
  <si>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</si>
  <si>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</si>
  <si>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</si>
  <si>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Высокоинтенсивная фокусированная ультразвуковая терапия (HIFU)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</si>
  <si>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</si>
  <si>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Оториноларингология</t>
  </si>
  <si>
    <t>Реконструктивные операции на звукопроводящем аппарате среднего уха</t>
  </si>
  <si>
    <t>Хирургическое лечение болезни Меньера и других нарушений вестибулярной функции</t>
  </si>
  <si>
    <t>Реконструктивно-пластическое восстановление функции гортани и трахеи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</si>
  <si>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</si>
  <si>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среднего уха, полости носа и придаточных пазух, гортани и глотки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</si>
  <si>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</si>
  <si>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</si>
  <si>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</si>
  <si>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</si>
  <si>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</si>
  <si>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</si>
  <si>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</si>
  <si>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иммуносупрессивное лечение локальных и распространенных форм системного склероза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</si>
  <si>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</si>
  <si>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</si>
  <si>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</si>
  <si>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Ревматология</t>
  </si>
  <si>
    <t>Сердечно-сосудистая хирургия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</si>
  <si>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</si>
  <si>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 у детей</t>
  </si>
  <si>
    <t>Эндоваскулярная, хирургическая коррекция нарушений ритма сердца без имплантации кардиовертера-дефибриллятора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</si>
  <si>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</si>
  <si>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Торакальная хирургия</t>
  </si>
  <si>
    <t>Эндоскопические и эндоваскулярные операции на органах грудной полости</t>
  </si>
  <si>
    <t>Расширенные и реконструктивно-пластические операции на органах грудной полости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</si>
  <si>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</si>
  <si>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</si>
  <si>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</si>
  <si>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</si>
  <si>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</si>
  <si>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</si>
  <si>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</si>
  <si>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Урология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</si>
  <si>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</si>
  <si>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</si>
  <si>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</si>
  <si>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</si>
  <si>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Челюстно-лицевая хирургия</t>
  </si>
  <si>
    <t>Реконструктивно-пластические операции при врожденных пороках развития черепно-челюстно-лицевой области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</si>
  <si>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</si>
  <si>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</si>
  <si>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</si>
  <si>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</si>
  <si>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Комплексное лечение тяжелых форм АКТГ-синдрома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</si>
  <si>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</si>
  <si>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Поликомпонентное лечение тяжелых, резистентных форм атопического дерматита и псориаза, включая псориатический артрит с инициацией или заменой генно-инженерных биологических лекарственных препаратов</t>
  </si>
  <si>
    <t>Комплексная и высокодозная химиотерапия острых лейкозов, лимфопролиферативных и миелопролиферативных заболеваний у взрослых миелодиспластического синдрома, AL-амилоидоза у взрослых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</si>
  <si>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</si>
  <si>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</si>
  <si>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Комплексное лечение болезней роговицы, включая оптико-реконструктивную и лазерную хирургию, интенсивное консервативное лечение язвы роговицы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</si>
  <si>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</si>
  <si>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</si>
  <si>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</si>
  <si>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</si>
  <si>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</si>
  <si>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</si>
  <si>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Эндоваскулярная тромбэкстракция при остром ишемическом инсульте</t>
  </si>
  <si>
    <t>Видеоторакоскопические операции на органах грудной полости</t>
  </si>
  <si>
    <t>Хирургия</t>
  </si>
  <si>
    <t xml:space="preserve"> Приложение № 3.1</t>
  </si>
  <si>
    <t xml:space="preserve"> к Тарифному соглашению</t>
  </si>
  <si>
    <t xml:space="preserve"> по оплате медицинской помощи в сфере</t>
  </si>
  <si>
    <t xml:space="preserve"> обязательного медицинского страхования</t>
  </si>
  <si>
    <t>Фактический норматив финансовых затрат на единицу объема предоставления высокотехнологичной медицинской помощи, включенных в базовую программу обязательного медицинского страхования</t>
  </si>
  <si>
    <t>Эндопротезирование коленных суставов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</si>
  <si>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Норматив финансовых затрат на единицу объема медицинской помощи, рублей *</t>
  </si>
  <si>
    <t>* Нормативы финансовых затрат на единицу объема предоставления медицинской помощи и средние нормативы финансовых затрат на единицу объема медицинской помощи приведены без учета районных коэффициентов и других особенностей субъектов Российской Федерации, в которых расположены медицинские организации, оказывающие высокотехнологичную медицинскую помощь, и включают в себя расходы на заработную плату, начисления на оплату труда, прочие выплаты, приобретение лекарственных средств, расходных материалов, продуктов питания, мягкого инвентаря, медицинского инструментария, реактивов и химикатов, прочих материальных запасов, расходы на оплату стоимости лабораторных и инструментальных исследований, проводимых в других учреждениях (при отсутствии в медицинской организации лаборатории и диагностического оборудования), организации питания (при отсутствии организованного питания в медицинской организации), расходы на оплату услуг связи, транспортных услуг, коммунальных услуг, работ и услуг по содержанию имущества, расходы на арендную плату за пользование имуществом, оплату программного обеспечения и прочих услуг, социальное обеспечение работников медицинских организаций, установленное законодательством Российской Федерации, прочие расходы, расходы на приобретение основных средств.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</si>
  <si>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</si>
  <si>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Хирургическое органосохраняющее лечение инфильтративного эндометриоза при поражении крестцово-маточных связок, или ректоваганильнои перегородки, или свода влагалища, или при поражении смежных органов (толстм кишка, мочеточники, мочевой пузырь) с использованием лапароскопического и комбинированного доступа</t>
  </si>
  <si>
    <t xml:space="preserve">Хирургическое лечение доброкачественных новообразований и хронических воспалительных заболеваний носа и околоносовых пазух </t>
  </si>
  <si>
    <t>Поликомпонентное лечение врожденных аномалий (пороков развития) трахеи, бронхов, легкого с применением химиотерапевтических и генно-инженерных биологических лекарственных препаратов</t>
  </si>
  <si>
    <t>Поликомпонентное лечение болезни Крона, неспецифического язвенного колита, гликогеновой болезни, фармакорезистентных хронических вирусных гепатитов, аутоиммунного гепатита, цирроза печени с применением химиотерапевтических, с инициацией или заменой генно-инженерных биологических лекарственных препаратов и методов экстракорпоральной детоксикации</t>
  </si>
  <si>
    <t>Поликомпонентное лечение рассеянного склероза, оптикомиелита Девика, нейродегенеративных нервно-мышечных заболеваний, спастических форм детского церебрального паралича, митохондриальных энцефало-миопатий с применением химиотерапевтических, генно-инженерных биологических лекарственных препаратов, методов экстракорпорального воздействия на кровь и с использованием прикладной кинезотерапии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</si>
  <si>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</si>
  <si>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</si>
  <si>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</si>
  <si>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Хирургическое лечение хронической сердечной недостаточности</t>
  </si>
  <si>
    <t>Хирургическая коррекция поражений клапанов сердца при повторном многоклапанном протезировании</t>
  </si>
  <si>
    <t xml:space="preserve">Трансвенозная экстракция эндокардиальных электродов у пациентов с имплантируемыми устройствами </t>
  </si>
  <si>
    <t>Гибридные операции при многоуровневом поражении магистральных артерий и артерий нижних конечностей у больных сахарным диабетом</t>
  </si>
  <si>
    <t>Реэндопротезирование суставов конечностей</t>
  </si>
  <si>
    <t xml:space="preserve"> Курганской области на 2025 год</t>
  </si>
  <si>
    <t xml:space="preserve"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
</t>
  </si>
  <si>
    <t>Поликомпонентная терапия при аутоиммунном перекресте с применением химиотерапевтических, генноинженерных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</si>
  <si>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злокачест-венных и доброкачественных новообразований шишковидной железы (в том числе кистозных), туберозном склерозе, гамартозе</t>
  </si>
  <si>
    <t xml:space="preserve">Микрохирургические вмешательства при патологии сосудов головного и спинного мозга, внутримозговых и внутрижелудочковых гематомах
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</si>
  <si>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богатокровонабжаемых опухолях головы и головного мозга, внутримозговых и внутрижелудочковых гематомах</t>
  </si>
  <si>
    <t>Замена нейростимуляторов и помп на постоянных источниках тока для нейростимуляции головного и спинного мозга, периферических нервов</t>
  </si>
  <si>
    <t xml:space="preserve"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</t>
  </si>
  <si>
    <t>Комплексная и высокодозная химиотерапия (включая эпигеномную терапию) острых лейкозов, высокозлока-чественных лимфом, рецидивов и рефрактерных форм лимфопролиферативных и миелопролиферативных заболеваний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</si>
  <si>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Мониторинг и периодическая реабилитация детей с хронической сердечной недостаточностью с имплантированными желудочковыми вспомогательными системами кровообращения длительного использования с проверкой функционирования и заменой внешних элементов</t>
  </si>
  <si>
    <t>Мониторинг после имплантирования желудочковой вспомогательной системы длительного использования у взрослых</t>
  </si>
  <si>
    <t>Эндоваскулярная деструкция дополнительных проводящих путей и аритмогенных зон сердца</t>
  </si>
  <si>
    <t>Реконструктивные и декомпрессивные операции 
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</si>
  <si>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</si>
  <si>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</si>
  <si>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Хирургическое лечение врожденных, ревматических и неревматических пороков клапанов сердца, опухолей сердца</t>
  </si>
  <si>
    <t>Реплантация конечностей и их сегментов с применением микрохирургической техники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</si>
  <si>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с замещением мягкотканых и костных хрящевых дефектов синтечискими и биологическими материалами</t>
  </si>
  <si>
    <t>Реконструктивно-пластические операции на костях таза, верних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</si>
  <si>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Микрохирургическая пересадка комплексов тканей с восстановлением их кровоснабжения</t>
  </si>
  <si>
    <t xml:space="preserve"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</si>
  <si>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печени,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</si>
  <si>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прямой кишке и промежности</t>
  </si>
  <si>
    <t>Реконструктивно-пластические операции на пищеводе, желудке</t>
  </si>
  <si>
    <t>Реконструктивно-пластические операции на поджелудочной железе, печени и желчных протоках, пищеводе, желудке, тонкой и толстой кишке, операции на надпочечниках и при новообразованиях забрюшного пространства с использованием робототехники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</si>
</sst>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\ _₽"/>
    <numFmt numFmtId="166" formatCode="_-* #,##0_₽_-;\-* #,##0_₽_-;_-* &quot;-&quot;??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rgb="FFFF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1" fillId="2" borderId="0" xfId="0" applyFont="1" applyFill="1"/>
    <xf numFmtId="166" fontId="5" fillId="2" borderId="0" xfId="1" applyNumberFormat="1" applyFont="1" applyFill="1" applyAlignment="1">
      <alignment horizontal="right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165" fontId="5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4"/>
  <sheetViews>
    <sheetView tabSelected="1" zoomScale="80" zoomScaleNormal="80" zoomScaleSheetLayoutView="80" workbookViewId="0">
      <pane xSplit="5" ySplit="10" topLeftCell="F152" activePane="bottomRight" state="frozen"/>
      <selection pane="topRight" activeCell="F1" sqref="F1"/>
      <selection pane="bottomLeft" activeCell="A7" sqref="A7"/>
      <selection pane="bottomRight" activeCell="B109" sqref="B109"/>
    </sheetView>
  </sheetViews>
  <sheetFormatPr defaultColWidth="9.140625" defaultRowHeight="15" x14ac:dyDescent="0.2"/>
  <cols>
    <col min="1" max="1" width="7.28515625" style="3" customWidth="1"/>
    <col min="2" max="2" width="97.85546875" style="4" customWidth="1"/>
    <col min="3" max="3" width="18.7109375" style="3" customWidth="1"/>
    <col min="4" max="4" width="17.42578125" style="5" customWidth="1"/>
    <col min="5" max="5" width="21.28515625" style="7" customWidth="1"/>
    <col min="6" max="6" width="10.140625" style="1" bestFit="1" customWidth="1"/>
    <col min="7" max="16384" width="9.140625" style="1"/>
  </cols>
  <sheetData>
    <row r="1" spans="1:6" x14ac:dyDescent="0.2">
      <c r="E1" s="2" t="s">
        <v>99</v>
      </c>
    </row>
    <row r="2" spans="1:6" x14ac:dyDescent="0.2">
      <c r="E2" s="2" t="s">
        <v>100</v>
      </c>
    </row>
    <row r="3" spans="1:6" x14ac:dyDescent="0.2">
      <c r="E3" s="2" t="s">
        <v>101</v>
      </c>
    </row>
    <row r="4" spans="1:6" x14ac:dyDescent="0.2">
      <c r="E4" s="2" t="s">
        <v>102</v>
      </c>
    </row>
    <row r="5" spans="1:6" x14ac:dyDescent="0.2">
      <c r="E5" s="2" t="s">
        <v>121</v>
      </c>
    </row>
    <row r="6" spans="1:6" ht="24" customHeight="1" x14ac:dyDescent="0.2">
      <c r="A6" s="26" t="s">
        <v>103</v>
      </c>
      <c r="B6" s="26"/>
      <c r="C6" s="26"/>
      <c r="D6" s="26"/>
      <c r="E6" s="26"/>
    </row>
    <row r="7" spans="1:6" ht="24" customHeight="1" x14ac:dyDescent="0.2">
      <c r="A7" s="26"/>
      <c r="B7" s="26"/>
      <c r="C7" s="26"/>
      <c r="D7" s="26"/>
      <c r="E7" s="26"/>
    </row>
    <row r="8" spans="1:6" ht="15.75" x14ac:dyDescent="0.2">
      <c r="B8" s="4" t="s">
        <v>0</v>
      </c>
      <c r="C8" s="6">
        <v>1.105</v>
      </c>
    </row>
    <row r="9" spans="1:6" ht="45.75" customHeight="1" x14ac:dyDescent="0.2">
      <c r="A9" s="27" t="s">
        <v>1</v>
      </c>
      <c r="B9" s="28" t="s">
        <v>2</v>
      </c>
      <c r="C9" s="27" t="s">
        <v>105</v>
      </c>
      <c r="D9" s="29" t="s">
        <v>3</v>
      </c>
      <c r="E9" s="25" t="s">
        <v>4</v>
      </c>
    </row>
    <row r="10" spans="1:6" ht="46.5" customHeight="1" x14ac:dyDescent="0.2">
      <c r="A10" s="27"/>
      <c r="B10" s="28"/>
      <c r="C10" s="27"/>
      <c r="D10" s="29"/>
      <c r="E10" s="25"/>
    </row>
    <row r="11" spans="1:6" ht="15" customHeight="1" x14ac:dyDescent="0.2">
      <c r="A11" s="22" t="s">
        <v>9</v>
      </c>
      <c r="B11" s="22"/>
      <c r="C11" s="22"/>
      <c r="D11" s="15"/>
      <c r="E11" s="16"/>
    </row>
    <row r="12" spans="1:6" ht="63.75" x14ac:dyDescent="0.2">
      <c r="A12" s="17">
        <v>1</v>
      </c>
      <c r="B12" s="9" t="s">
        <v>10</v>
      </c>
      <c r="C12" s="10">
        <v>171506</v>
      </c>
      <c r="D12" s="10">
        <v>0.37</v>
      </c>
      <c r="E12" s="10">
        <f t="shared" ref="E12:E43" si="0">ROUND(C12*($C$8*D12+(1-D12)),2)</f>
        <v>178169.01</v>
      </c>
      <c r="F12" s="21"/>
    </row>
    <row r="13" spans="1:6" ht="38.25" x14ac:dyDescent="0.2">
      <c r="A13" s="8">
        <v>2</v>
      </c>
      <c r="B13" s="9" t="s">
        <v>84</v>
      </c>
      <c r="C13" s="10">
        <v>262515</v>
      </c>
      <c r="D13" s="10">
        <v>0.43</v>
      </c>
      <c r="E13" s="10">
        <f t="shared" si="0"/>
        <v>274367.55</v>
      </c>
      <c r="F13" s="21"/>
    </row>
    <row r="14" spans="1:6" ht="63.75" x14ac:dyDescent="0.2">
      <c r="A14" s="8">
        <v>3</v>
      </c>
      <c r="B14" s="9" t="s">
        <v>107</v>
      </c>
      <c r="C14" s="10">
        <v>167548</v>
      </c>
      <c r="D14" s="10">
        <v>0.18</v>
      </c>
      <c r="E14" s="10">
        <f t="shared" si="0"/>
        <v>170714.66</v>
      </c>
      <c r="F14" s="21"/>
    </row>
    <row r="15" spans="1:6" ht="51" x14ac:dyDescent="0.2">
      <c r="A15" s="8">
        <v>4</v>
      </c>
      <c r="B15" s="9" t="s">
        <v>108</v>
      </c>
      <c r="C15" s="10">
        <v>294536</v>
      </c>
      <c r="D15" s="10">
        <v>0.19</v>
      </c>
      <c r="E15" s="10">
        <f t="shared" si="0"/>
        <v>300411.99</v>
      </c>
      <c r="F15" s="21"/>
    </row>
    <row r="16" spans="1:6" ht="15" customHeight="1" x14ac:dyDescent="0.2">
      <c r="A16" s="22" t="s">
        <v>11</v>
      </c>
      <c r="B16" s="22"/>
      <c r="C16" s="22"/>
      <c r="D16" s="15"/>
      <c r="E16" s="10">
        <f t="shared" si="0"/>
        <v>0</v>
      </c>
      <c r="F16" s="21"/>
    </row>
    <row r="17" spans="1:6" ht="76.5" x14ac:dyDescent="0.2">
      <c r="A17" s="23">
        <v>5</v>
      </c>
      <c r="B17" s="9" t="s">
        <v>122</v>
      </c>
      <c r="C17" s="10">
        <v>175846</v>
      </c>
      <c r="D17" s="10">
        <v>0.25</v>
      </c>
      <c r="E17" s="10">
        <f t="shared" si="0"/>
        <v>180461.96</v>
      </c>
      <c r="F17" s="21"/>
    </row>
    <row r="18" spans="1:6" ht="51" x14ac:dyDescent="0.2">
      <c r="A18" s="24"/>
      <c r="B18" s="9" t="s">
        <v>123</v>
      </c>
      <c r="C18" s="10">
        <v>175846</v>
      </c>
      <c r="D18" s="10">
        <v>0.25</v>
      </c>
      <c r="E18" s="10">
        <f t="shared" si="0"/>
        <v>180461.96</v>
      </c>
      <c r="F18" s="21"/>
    </row>
    <row r="19" spans="1:6" ht="15" customHeight="1" x14ac:dyDescent="0.2">
      <c r="A19" s="22" t="s">
        <v>12</v>
      </c>
      <c r="B19" s="22"/>
      <c r="C19" s="22"/>
      <c r="D19" s="15"/>
      <c r="E19" s="10">
        <f t="shared" si="0"/>
        <v>0</v>
      </c>
      <c r="F19" s="21"/>
    </row>
    <row r="20" spans="1:6" ht="63.75" x14ac:dyDescent="0.2">
      <c r="A20" s="8">
        <v>6</v>
      </c>
      <c r="B20" s="9" t="s">
        <v>13</v>
      </c>
      <c r="C20" s="10">
        <v>199732</v>
      </c>
      <c r="D20" s="10">
        <v>0.34</v>
      </c>
      <c r="E20" s="10">
        <f t="shared" si="0"/>
        <v>206862.43</v>
      </c>
      <c r="F20" s="21"/>
    </row>
    <row r="21" spans="1:6" ht="25.5" x14ac:dyDescent="0.2">
      <c r="A21" s="8">
        <v>7</v>
      </c>
      <c r="B21" s="9" t="s">
        <v>14</v>
      </c>
      <c r="C21" s="10">
        <v>567146</v>
      </c>
      <c r="D21" s="10">
        <v>0.08</v>
      </c>
      <c r="E21" s="10">
        <f t="shared" si="0"/>
        <v>571910.03</v>
      </c>
      <c r="F21" s="21"/>
    </row>
    <row r="22" spans="1:6" ht="14.25" customHeight="1" x14ac:dyDescent="0.2">
      <c r="A22" s="22" t="s">
        <v>15</v>
      </c>
      <c r="B22" s="22"/>
      <c r="C22" s="22"/>
      <c r="D22" s="18"/>
      <c r="E22" s="10">
        <f t="shared" si="0"/>
        <v>0</v>
      </c>
      <c r="F22" s="21"/>
    </row>
    <row r="23" spans="1:6" ht="25.5" x14ac:dyDescent="0.2">
      <c r="A23" s="8">
        <v>8</v>
      </c>
      <c r="B23" s="9" t="s">
        <v>16</v>
      </c>
      <c r="C23" s="10">
        <v>359834</v>
      </c>
      <c r="D23" s="10">
        <v>0.54</v>
      </c>
      <c r="E23" s="10">
        <f t="shared" si="0"/>
        <v>380236.59</v>
      </c>
      <c r="F23" s="21"/>
    </row>
    <row r="24" spans="1:6" ht="14.25" customHeight="1" x14ac:dyDescent="0.2">
      <c r="A24" s="22" t="s">
        <v>17</v>
      </c>
      <c r="B24" s="22"/>
      <c r="C24" s="22"/>
      <c r="D24" s="18"/>
      <c r="E24" s="10">
        <f t="shared" si="0"/>
        <v>0</v>
      </c>
      <c r="F24" s="21"/>
    </row>
    <row r="25" spans="1:6" ht="25.5" x14ac:dyDescent="0.2">
      <c r="A25" s="23">
        <v>9</v>
      </c>
      <c r="B25" s="9" t="s">
        <v>18</v>
      </c>
      <c r="C25" s="10">
        <v>135718</v>
      </c>
      <c r="D25" s="10">
        <v>0.37</v>
      </c>
      <c r="E25" s="10">
        <f t="shared" si="0"/>
        <v>140990.64000000001</v>
      </c>
      <c r="F25" s="21"/>
    </row>
    <row r="26" spans="1:6" ht="38.25" x14ac:dyDescent="0.2">
      <c r="A26" s="24"/>
      <c r="B26" s="9" t="s">
        <v>85</v>
      </c>
      <c r="C26" s="10">
        <v>135718</v>
      </c>
      <c r="D26" s="10">
        <v>0.37</v>
      </c>
      <c r="E26" s="10">
        <f t="shared" si="0"/>
        <v>140990.64000000001</v>
      </c>
      <c r="F26" s="21"/>
    </row>
    <row r="27" spans="1:6" ht="14.25" customHeight="1" x14ac:dyDescent="0.2">
      <c r="A27" s="22" t="s">
        <v>19</v>
      </c>
      <c r="B27" s="22"/>
      <c r="C27" s="22"/>
      <c r="D27" s="18"/>
      <c r="E27" s="10">
        <f t="shared" si="0"/>
        <v>0</v>
      </c>
      <c r="F27" s="21"/>
    </row>
    <row r="28" spans="1:6" ht="25.5" x14ac:dyDescent="0.2">
      <c r="A28" s="8">
        <v>10</v>
      </c>
      <c r="B28" s="9" t="s">
        <v>20</v>
      </c>
      <c r="C28" s="10">
        <v>732178</v>
      </c>
      <c r="D28" s="10">
        <v>0.52</v>
      </c>
      <c r="E28" s="10">
        <f t="shared" si="0"/>
        <v>772154.92</v>
      </c>
      <c r="F28" s="21"/>
    </row>
    <row r="29" spans="1:6" ht="25.5" x14ac:dyDescent="0.2">
      <c r="A29" s="8">
        <v>11</v>
      </c>
      <c r="B29" s="9" t="s">
        <v>21</v>
      </c>
      <c r="C29" s="10">
        <v>2081556</v>
      </c>
      <c r="D29" s="10">
        <v>0.31</v>
      </c>
      <c r="E29" s="10">
        <f t="shared" si="0"/>
        <v>2149310.65</v>
      </c>
      <c r="F29" s="21"/>
    </row>
    <row r="30" spans="1:6" ht="14.25" customHeight="1" x14ac:dyDescent="0.2">
      <c r="A30" s="22" t="s">
        <v>22</v>
      </c>
      <c r="B30" s="22"/>
      <c r="C30" s="22"/>
      <c r="D30" s="18"/>
      <c r="E30" s="10">
        <f t="shared" si="0"/>
        <v>0</v>
      </c>
      <c r="F30" s="21"/>
    </row>
    <row r="31" spans="1:6" ht="38.25" x14ac:dyDescent="0.2">
      <c r="A31" s="31">
        <v>12</v>
      </c>
      <c r="B31" s="9" t="s">
        <v>23</v>
      </c>
      <c r="C31" s="10">
        <v>214238</v>
      </c>
      <c r="D31" s="10">
        <v>0.28000000000000003</v>
      </c>
      <c r="E31" s="10">
        <f t="shared" si="0"/>
        <v>220536.6</v>
      </c>
      <c r="F31" s="21"/>
    </row>
    <row r="32" spans="1:6" ht="38.25" x14ac:dyDescent="0.2">
      <c r="A32" s="31"/>
      <c r="B32" s="9" t="s">
        <v>134</v>
      </c>
      <c r="C32" s="10">
        <v>214238</v>
      </c>
      <c r="D32" s="10">
        <v>0.28000000000000003</v>
      </c>
      <c r="E32" s="10">
        <f t="shared" si="0"/>
        <v>220536.6</v>
      </c>
      <c r="F32" s="21"/>
    </row>
    <row r="33" spans="1:6" ht="63.75" x14ac:dyDescent="0.2">
      <c r="A33" s="31"/>
      <c r="B33" s="9" t="s">
        <v>124</v>
      </c>
      <c r="C33" s="10">
        <v>214238</v>
      </c>
      <c r="D33" s="10">
        <v>0.28000000000000003</v>
      </c>
      <c r="E33" s="10">
        <f t="shared" si="0"/>
        <v>220536.6</v>
      </c>
      <c r="F33" s="21"/>
    </row>
    <row r="34" spans="1:6" ht="38.25" x14ac:dyDescent="0.2">
      <c r="A34" s="31"/>
      <c r="B34" s="9" t="s">
        <v>24</v>
      </c>
      <c r="C34" s="10">
        <v>214238</v>
      </c>
      <c r="D34" s="10">
        <v>0.28000000000000003</v>
      </c>
      <c r="E34" s="10">
        <f t="shared" si="0"/>
        <v>220536.6</v>
      </c>
      <c r="F34" s="21"/>
    </row>
    <row r="35" spans="1:6" ht="38.25" x14ac:dyDescent="0.2">
      <c r="A35" s="31"/>
      <c r="B35" s="9" t="s">
        <v>25</v>
      </c>
      <c r="C35" s="10">
        <v>214238</v>
      </c>
      <c r="D35" s="10">
        <v>0.28000000000000003</v>
      </c>
      <c r="E35" s="10">
        <f t="shared" si="0"/>
        <v>220536.6</v>
      </c>
      <c r="F35" s="21"/>
    </row>
    <row r="36" spans="1:6" ht="38.25" x14ac:dyDescent="0.2">
      <c r="A36" s="31"/>
      <c r="B36" s="9" t="s">
        <v>125</v>
      </c>
      <c r="C36" s="10">
        <v>214238</v>
      </c>
      <c r="D36" s="10">
        <v>0.28000000000000003</v>
      </c>
      <c r="E36" s="10">
        <f t="shared" si="0"/>
        <v>220536.6</v>
      </c>
      <c r="F36" s="21"/>
    </row>
    <row r="37" spans="1:6" ht="14.25" x14ac:dyDescent="0.2">
      <c r="A37" s="31"/>
      <c r="B37" s="9" t="s">
        <v>26</v>
      </c>
      <c r="C37" s="10">
        <v>214238</v>
      </c>
      <c r="D37" s="10">
        <v>0.28000000000000003</v>
      </c>
      <c r="E37" s="10">
        <f t="shared" si="0"/>
        <v>220536.6</v>
      </c>
      <c r="F37" s="21"/>
    </row>
    <row r="38" spans="1:6" ht="25.5" x14ac:dyDescent="0.2">
      <c r="A38" s="31"/>
      <c r="B38" s="9" t="s">
        <v>27</v>
      </c>
      <c r="C38" s="10">
        <v>214238</v>
      </c>
      <c r="D38" s="10">
        <v>0.28000000000000003</v>
      </c>
      <c r="E38" s="10">
        <f t="shared" si="0"/>
        <v>220536.6</v>
      </c>
      <c r="F38" s="21"/>
    </row>
    <row r="39" spans="1:6" ht="14.25" x14ac:dyDescent="0.2">
      <c r="A39" s="8">
        <v>13</v>
      </c>
      <c r="B39" s="9" t="s">
        <v>28</v>
      </c>
      <c r="C39" s="10">
        <v>325152</v>
      </c>
      <c r="D39" s="10">
        <v>0.22</v>
      </c>
      <c r="E39" s="10">
        <f t="shared" si="0"/>
        <v>332663.01</v>
      </c>
      <c r="F39" s="21"/>
    </row>
    <row r="40" spans="1:6" ht="38.25" x14ac:dyDescent="0.2">
      <c r="A40" s="8">
        <v>14</v>
      </c>
      <c r="B40" s="9" t="s">
        <v>29</v>
      </c>
      <c r="C40" s="10">
        <v>207526</v>
      </c>
      <c r="D40" s="10">
        <v>0.2</v>
      </c>
      <c r="E40" s="10">
        <f t="shared" si="0"/>
        <v>211884.05</v>
      </c>
      <c r="F40" s="21"/>
    </row>
    <row r="41" spans="1:6" ht="38.25" x14ac:dyDescent="0.2">
      <c r="A41" s="8">
        <v>15</v>
      </c>
      <c r="B41" s="9" t="s">
        <v>30</v>
      </c>
      <c r="C41" s="10">
        <v>297888</v>
      </c>
      <c r="D41" s="10">
        <v>0.19</v>
      </c>
      <c r="E41" s="10">
        <f t="shared" si="0"/>
        <v>303830.87</v>
      </c>
      <c r="F41" s="21"/>
    </row>
    <row r="42" spans="1:6" ht="76.5" x14ac:dyDescent="0.2">
      <c r="A42" s="8">
        <v>16</v>
      </c>
      <c r="B42" s="9" t="s">
        <v>31</v>
      </c>
      <c r="C42" s="10">
        <v>395517</v>
      </c>
      <c r="D42" s="10">
        <v>0.41</v>
      </c>
      <c r="E42" s="10">
        <f t="shared" si="0"/>
        <v>412544.01</v>
      </c>
      <c r="F42" s="21"/>
    </row>
    <row r="43" spans="1:6" ht="51" x14ac:dyDescent="0.2">
      <c r="A43" s="8">
        <v>17</v>
      </c>
      <c r="B43" s="9" t="s">
        <v>126</v>
      </c>
      <c r="C43" s="10">
        <v>525984</v>
      </c>
      <c r="D43" s="10">
        <v>0.32</v>
      </c>
      <c r="E43" s="10">
        <f t="shared" si="0"/>
        <v>543657.06000000006</v>
      </c>
      <c r="F43" s="21"/>
    </row>
    <row r="44" spans="1:6" ht="25.5" x14ac:dyDescent="0.2">
      <c r="A44" s="8">
        <v>18</v>
      </c>
      <c r="B44" s="9" t="s">
        <v>127</v>
      </c>
      <c r="C44" s="10">
        <v>1350773</v>
      </c>
      <c r="D44" s="10">
        <v>0.02</v>
      </c>
      <c r="E44" s="10">
        <f t="shared" ref="E44:E75" si="1">ROUND(C44*($C$8*D44+(1-D44)),2)</f>
        <v>1353609.62</v>
      </c>
      <c r="F44" s="21"/>
    </row>
    <row r="45" spans="1:6" ht="14.25" customHeight="1" x14ac:dyDescent="0.2">
      <c r="A45" s="22" t="s">
        <v>32</v>
      </c>
      <c r="B45" s="22"/>
      <c r="C45" s="22"/>
      <c r="D45" s="18"/>
      <c r="E45" s="10">
        <f t="shared" si="1"/>
        <v>0</v>
      </c>
      <c r="F45" s="21"/>
    </row>
    <row r="46" spans="1:6" ht="63.75" x14ac:dyDescent="0.2">
      <c r="A46" s="8">
        <v>19</v>
      </c>
      <c r="B46" s="9" t="s">
        <v>33</v>
      </c>
      <c r="C46" s="10">
        <v>328020</v>
      </c>
      <c r="D46" s="10">
        <v>0.24</v>
      </c>
      <c r="E46" s="10">
        <f t="shared" si="1"/>
        <v>336286.1</v>
      </c>
      <c r="F46" s="21"/>
    </row>
    <row r="47" spans="1:6" ht="63.75" x14ac:dyDescent="0.2">
      <c r="A47" s="8">
        <v>20</v>
      </c>
      <c r="B47" s="9" t="s">
        <v>34</v>
      </c>
      <c r="C47" s="10">
        <v>675272</v>
      </c>
      <c r="D47" s="10">
        <v>0.33</v>
      </c>
      <c r="E47" s="10">
        <f t="shared" si="1"/>
        <v>698670.17</v>
      </c>
      <c r="F47" s="21"/>
    </row>
    <row r="48" spans="1:6" ht="14.25" customHeight="1" x14ac:dyDescent="0.2">
      <c r="A48" s="22" t="s">
        <v>35</v>
      </c>
      <c r="B48" s="22"/>
      <c r="C48" s="22"/>
      <c r="D48" s="18"/>
      <c r="E48" s="10">
        <f t="shared" si="1"/>
        <v>0</v>
      </c>
      <c r="F48" s="21"/>
    </row>
    <row r="49" spans="1:6" ht="38.25" x14ac:dyDescent="0.2">
      <c r="A49" s="31">
        <v>21</v>
      </c>
      <c r="B49" s="9" t="s">
        <v>36</v>
      </c>
      <c r="C49" s="10">
        <v>250993</v>
      </c>
      <c r="D49" s="10">
        <v>0.3</v>
      </c>
      <c r="E49" s="10">
        <f t="shared" si="1"/>
        <v>258899.28</v>
      </c>
      <c r="F49" s="21"/>
    </row>
    <row r="50" spans="1:6" ht="51" x14ac:dyDescent="0.2">
      <c r="A50" s="31"/>
      <c r="B50" s="9" t="s">
        <v>128</v>
      </c>
      <c r="C50" s="10">
        <v>250993</v>
      </c>
      <c r="D50" s="10">
        <v>0.3</v>
      </c>
      <c r="E50" s="10">
        <f t="shared" si="1"/>
        <v>258899.28</v>
      </c>
      <c r="F50" s="21"/>
    </row>
    <row r="51" spans="1:6" ht="25.5" x14ac:dyDescent="0.2">
      <c r="A51" s="8">
        <v>22</v>
      </c>
      <c r="B51" s="9" t="s">
        <v>37</v>
      </c>
      <c r="C51" s="10">
        <v>137950</v>
      </c>
      <c r="D51" s="14">
        <v>0.59</v>
      </c>
      <c r="E51" s="10">
        <f t="shared" si="1"/>
        <v>146496</v>
      </c>
      <c r="F51" s="21"/>
    </row>
    <row r="52" spans="1:6" ht="51" x14ac:dyDescent="0.2">
      <c r="A52" s="8">
        <v>23</v>
      </c>
      <c r="B52" s="9" t="s">
        <v>129</v>
      </c>
      <c r="C52" s="10">
        <v>181952</v>
      </c>
      <c r="D52" s="10">
        <v>0.4</v>
      </c>
      <c r="E52" s="10">
        <f t="shared" si="1"/>
        <v>189593.98</v>
      </c>
      <c r="F52" s="21"/>
    </row>
    <row r="53" spans="1:6" ht="38.25" x14ac:dyDescent="0.2">
      <c r="A53" s="8">
        <v>24</v>
      </c>
      <c r="B53" s="9" t="s">
        <v>86</v>
      </c>
      <c r="C53" s="10">
        <v>508518</v>
      </c>
      <c r="D53" s="10">
        <v>0.26</v>
      </c>
      <c r="E53" s="10">
        <f t="shared" si="1"/>
        <v>522400.54</v>
      </c>
      <c r="F53" s="21"/>
    </row>
    <row r="54" spans="1:6" ht="25.5" x14ac:dyDescent="0.2">
      <c r="A54" s="8">
        <v>25</v>
      </c>
      <c r="B54" s="9" t="s">
        <v>38</v>
      </c>
      <c r="C54" s="10">
        <v>96811</v>
      </c>
      <c r="D54" s="10">
        <v>0.41</v>
      </c>
      <c r="E54" s="10">
        <f t="shared" si="1"/>
        <v>100978.71</v>
      </c>
      <c r="F54" s="21"/>
    </row>
    <row r="55" spans="1:6" ht="25.5" x14ac:dyDescent="0.2">
      <c r="A55" s="8">
        <v>26</v>
      </c>
      <c r="B55" s="9" t="s">
        <v>38</v>
      </c>
      <c r="C55" s="10">
        <v>218469</v>
      </c>
      <c r="D55" s="10">
        <v>0.39</v>
      </c>
      <c r="E55" s="10">
        <f t="shared" si="1"/>
        <v>227415.31</v>
      </c>
      <c r="F55" s="21"/>
    </row>
    <row r="56" spans="1:6" ht="25.5" x14ac:dyDescent="0.2">
      <c r="A56" s="8">
        <v>27</v>
      </c>
      <c r="B56" s="9" t="s">
        <v>38</v>
      </c>
      <c r="C56" s="10">
        <v>290518</v>
      </c>
      <c r="D56" s="10">
        <v>0.38</v>
      </c>
      <c r="E56" s="10">
        <f t="shared" si="1"/>
        <v>302109.67</v>
      </c>
      <c r="F56" s="21"/>
    </row>
    <row r="57" spans="1:6" ht="14.25" customHeight="1" x14ac:dyDescent="0.2">
      <c r="A57" s="22" t="s">
        <v>39</v>
      </c>
      <c r="B57" s="22"/>
      <c r="C57" s="22"/>
      <c r="D57" s="18"/>
      <c r="E57" s="10">
        <f t="shared" si="1"/>
        <v>0</v>
      </c>
      <c r="F57" s="21"/>
    </row>
    <row r="58" spans="1:6" ht="14.25" x14ac:dyDescent="0.2">
      <c r="A58" s="8">
        <v>28</v>
      </c>
      <c r="B58" s="9" t="s">
        <v>40</v>
      </c>
      <c r="C58" s="10">
        <v>150311</v>
      </c>
      <c r="D58" s="10">
        <v>0.28999999999999998</v>
      </c>
      <c r="E58" s="10">
        <f t="shared" si="1"/>
        <v>154887.97</v>
      </c>
      <c r="F58" s="21"/>
    </row>
    <row r="59" spans="1:6" ht="14.25" x14ac:dyDescent="0.2">
      <c r="A59" s="31">
        <v>29</v>
      </c>
      <c r="B59" s="9" t="s">
        <v>41</v>
      </c>
      <c r="C59" s="10">
        <v>88512</v>
      </c>
      <c r="D59" s="10">
        <v>0.23</v>
      </c>
      <c r="E59" s="10">
        <f t="shared" si="1"/>
        <v>90649.56</v>
      </c>
      <c r="F59" s="21"/>
    </row>
    <row r="60" spans="1:6" ht="25.5" x14ac:dyDescent="0.2">
      <c r="A60" s="31"/>
      <c r="B60" s="9" t="s">
        <v>109</v>
      </c>
      <c r="C60" s="10">
        <v>88512</v>
      </c>
      <c r="D60" s="10">
        <v>0.23</v>
      </c>
      <c r="E60" s="10">
        <f t="shared" si="1"/>
        <v>90649.56</v>
      </c>
      <c r="F60" s="21"/>
    </row>
    <row r="61" spans="1:6" ht="14.25" x14ac:dyDescent="0.2">
      <c r="A61" s="31"/>
      <c r="B61" s="9" t="s">
        <v>42</v>
      </c>
      <c r="C61" s="10">
        <v>88512</v>
      </c>
      <c r="D61" s="10">
        <v>0.23</v>
      </c>
      <c r="E61" s="10">
        <f t="shared" si="1"/>
        <v>90649.56</v>
      </c>
      <c r="F61" s="21"/>
    </row>
    <row r="62" spans="1:6" ht="14.25" x14ac:dyDescent="0.2">
      <c r="A62" s="31"/>
      <c r="B62" s="9" t="s">
        <v>43</v>
      </c>
      <c r="C62" s="10">
        <v>88512</v>
      </c>
      <c r="D62" s="10">
        <v>0.23</v>
      </c>
      <c r="E62" s="10">
        <f t="shared" si="1"/>
        <v>90649.56</v>
      </c>
      <c r="F62" s="21"/>
    </row>
    <row r="63" spans="1:6" ht="25.5" x14ac:dyDescent="0.2">
      <c r="A63" s="8">
        <v>30</v>
      </c>
      <c r="B63" s="9" t="s">
        <v>44</v>
      </c>
      <c r="C63" s="10">
        <v>175707</v>
      </c>
      <c r="D63" s="10">
        <v>0.48</v>
      </c>
      <c r="E63" s="10">
        <f t="shared" si="1"/>
        <v>184562.63</v>
      </c>
      <c r="F63" s="21"/>
    </row>
    <row r="64" spans="1:6" ht="14.25" customHeight="1" x14ac:dyDescent="0.2">
      <c r="A64" s="22" t="s">
        <v>45</v>
      </c>
      <c r="B64" s="22"/>
      <c r="C64" s="22"/>
      <c r="D64" s="18"/>
      <c r="E64" s="10">
        <f t="shared" si="1"/>
        <v>0</v>
      </c>
      <c r="F64" s="21"/>
    </row>
    <row r="65" spans="1:6" ht="25.5" x14ac:dyDescent="0.2">
      <c r="A65" s="32">
        <v>31</v>
      </c>
      <c r="B65" s="9" t="s">
        <v>46</v>
      </c>
      <c r="C65" s="10">
        <v>81502</v>
      </c>
      <c r="D65" s="10">
        <v>0.39</v>
      </c>
      <c r="E65" s="10">
        <f t="shared" si="1"/>
        <v>84839.51</v>
      </c>
      <c r="F65" s="21"/>
    </row>
    <row r="66" spans="1:6" ht="25.5" x14ac:dyDescent="0.2">
      <c r="A66" s="32"/>
      <c r="B66" s="9" t="s">
        <v>47</v>
      </c>
      <c r="C66" s="10">
        <v>81502</v>
      </c>
      <c r="D66" s="10">
        <v>0.39</v>
      </c>
      <c r="E66" s="10">
        <f t="shared" si="1"/>
        <v>84839.51</v>
      </c>
      <c r="F66" s="21"/>
    </row>
    <row r="67" spans="1:6" ht="25.5" x14ac:dyDescent="0.2">
      <c r="A67" s="32"/>
      <c r="B67" s="9" t="s">
        <v>48</v>
      </c>
      <c r="C67" s="10">
        <v>81502</v>
      </c>
      <c r="D67" s="10">
        <v>0.39</v>
      </c>
      <c r="E67" s="10">
        <f t="shared" si="1"/>
        <v>84839.51</v>
      </c>
      <c r="F67" s="21"/>
    </row>
    <row r="68" spans="1:6" ht="38.25" x14ac:dyDescent="0.2">
      <c r="A68" s="32"/>
      <c r="B68" s="19" t="s">
        <v>87</v>
      </c>
      <c r="C68" s="10">
        <v>81502</v>
      </c>
      <c r="D68" s="10">
        <v>0.39</v>
      </c>
      <c r="E68" s="10">
        <f t="shared" si="1"/>
        <v>84839.51</v>
      </c>
      <c r="F68" s="21"/>
    </row>
    <row r="69" spans="1:6" ht="38.25" x14ac:dyDescent="0.2">
      <c r="A69" s="32"/>
      <c r="B69" s="19" t="s">
        <v>88</v>
      </c>
      <c r="C69" s="10">
        <v>81502</v>
      </c>
      <c r="D69" s="10">
        <v>0.39</v>
      </c>
      <c r="E69" s="10">
        <f t="shared" si="1"/>
        <v>84839.51</v>
      </c>
      <c r="F69" s="21"/>
    </row>
    <row r="70" spans="1:6" ht="51" x14ac:dyDescent="0.2">
      <c r="A70" s="8">
        <v>32</v>
      </c>
      <c r="B70" s="9" t="s">
        <v>49</v>
      </c>
      <c r="C70" s="10">
        <v>118242</v>
      </c>
      <c r="D70" s="10">
        <v>0.38</v>
      </c>
      <c r="E70" s="10">
        <f t="shared" si="1"/>
        <v>122959.86</v>
      </c>
      <c r="F70" s="21"/>
    </row>
    <row r="71" spans="1:6" ht="25.5" x14ac:dyDescent="0.2">
      <c r="A71" s="8">
        <v>33</v>
      </c>
      <c r="B71" s="9" t="s">
        <v>89</v>
      </c>
      <c r="C71" s="10">
        <v>115123</v>
      </c>
      <c r="D71" s="10">
        <v>0.27</v>
      </c>
      <c r="E71" s="10">
        <f t="shared" si="1"/>
        <v>118386.74</v>
      </c>
      <c r="F71" s="21"/>
    </row>
    <row r="72" spans="1:6" ht="25.5" x14ac:dyDescent="0.2">
      <c r="A72" s="8">
        <v>34</v>
      </c>
      <c r="B72" s="9" t="s">
        <v>48</v>
      </c>
      <c r="C72" s="10">
        <v>119132</v>
      </c>
      <c r="D72" s="10">
        <v>0.09</v>
      </c>
      <c r="E72" s="10">
        <f t="shared" si="1"/>
        <v>120257.8</v>
      </c>
      <c r="F72" s="21"/>
    </row>
    <row r="73" spans="1:6" ht="14.25" customHeight="1" x14ac:dyDescent="0.2">
      <c r="A73" s="22" t="s">
        <v>50</v>
      </c>
      <c r="B73" s="22"/>
      <c r="C73" s="22"/>
      <c r="D73" s="18"/>
      <c r="E73" s="10">
        <f t="shared" si="1"/>
        <v>0</v>
      </c>
      <c r="F73" s="21"/>
    </row>
    <row r="74" spans="1:6" ht="25.5" x14ac:dyDescent="0.2">
      <c r="A74" s="31">
        <v>35</v>
      </c>
      <c r="B74" s="9" t="s">
        <v>51</v>
      </c>
      <c r="C74" s="10">
        <v>112219</v>
      </c>
      <c r="D74" s="10">
        <v>0.42</v>
      </c>
      <c r="E74" s="10">
        <f t="shared" si="1"/>
        <v>117167.86</v>
      </c>
      <c r="F74" s="21"/>
    </row>
    <row r="75" spans="1:6" ht="25.5" x14ac:dyDescent="0.2">
      <c r="A75" s="31"/>
      <c r="B75" s="9" t="s">
        <v>52</v>
      </c>
      <c r="C75" s="10">
        <v>112219</v>
      </c>
      <c r="D75" s="10">
        <v>0.42</v>
      </c>
      <c r="E75" s="10">
        <f t="shared" si="1"/>
        <v>117167.86</v>
      </c>
      <c r="F75" s="21"/>
    </row>
    <row r="76" spans="1:6" ht="38.25" x14ac:dyDescent="0.2">
      <c r="A76" s="8">
        <v>36</v>
      </c>
      <c r="B76" s="9" t="s">
        <v>53</v>
      </c>
      <c r="C76" s="10">
        <v>226809</v>
      </c>
      <c r="D76" s="10">
        <v>0.25</v>
      </c>
      <c r="E76" s="10">
        <f t="shared" ref="E76:E107" si="2">ROUND(C76*($C$8*D76+(1-D76)),2)</f>
        <v>232762.74</v>
      </c>
      <c r="F76" s="21"/>
    </row>
    <row r="77" spans="1:6" ht="51" x14ac:dyDescent="0.2">
      <c r="A77" s="8">
        <v>37</v>
      </c>
      <c r="B77" s="9" t="s">
        <v>54</v>
      </c>
      <c r="C77" s="10">
        <v>132512</v>
      </c>
      <c r="D77" s="10">
        <v>0.37</v>
      </c>
      <c r="E77" s="10">
        <f t="shared" si="2"/>
        <v>137660.09</v>
      </c>
      <c r="F77" s="21"/>
    </row>
    <row r="78" spans="1:6" ht="38.25" x14ac:dyDescent="0.2">
      <c r="A78" s="8">
        <v>38</v>
      </c>
      <c r="B78" s="9" t="s">
        <v>55</v>
      </c>
      <c r="C78" s="10">
        <v>224805</v>
      </c>
      <c r="D78" s="10">
        <v>0.24</v>
      </c>
      <c r="E78" s="10">
        <f t="shared" si="2"/>
        <v>230470.09</v>
      </c>
      <c r="F78" s="21"/>
    </row>
    <row r="79" spans="1:6" ht="25.5" x14ac:dyDescent="0.2">
      <c r="A79" s="8">
        <v>39</v>
      </c>
      <c r="B79" s="9" t="s">
        <v>90</v>
      </c>
      <c r="C79" s="10">
        <v>223109</v>
      </c>
      <c r="D79" s="10">
        <v>0.22</v>
      </c>
      <c r="E79" s="10">
        <f t="shared" si="2"/>
        <v>228262.82</v>
      </c>
      <c r="F79" s="21"/>
    </row>
    <row r="80" spans="1:6" ht="25.5" x14ac:dyDescent="0.2">
      <c r="A80" s="8">
        <v>40</v>
      </c>
      <c r="B80" s="9" t="s">
        <v>110</v>
      </c>
      <c r="C80" s="10">
        <v>99093</v>
      </c>
      <c r="D80" s="10">
        <v>0.33</v>
      </c>
      <c r="E80" s="10">
        <f t="shared" si="2"/>
        <v>102526.57</v>
      </c>
      <c r="F80" s="21"/>
    </row>
    <row r="81" spans="1:6" ht="51" x14ac:dyDescent="0.2">
      <c r="A81" s="8">
        <v>41</v>
      </c>
      <c r="B81" s="9" t="s">
        <v>111</v>
      </c>
      <c r="C81" s="10">
        <v>170719</v>
      </c>
      <c r="D81" s="10">
        <v>0.22</v>
      </c>
      <c r="E81" s="10">
        <f t="shared" si="2"/>
        <v>174662.61</v>
      </c>
      <c r="F81" s="21"/>
    </row>
    <row r="82" spans="1:6" ht="63.75" x14ac:dyDescent="0.2">
      <c r="A82" s="8">
        <v>42</v>
      </c>
      <c r="B82" s="9" t="s">
        <v>112</v>
      </c>
      <c r="C82" s="10">
        <v>166477</v>
      </c>
      <c r="D82" s="10">
        <v>0.45</v>
      </c>
      <c r="E82" s="10">
        <f t="shared" si="2"/>
        <v>174343.04000000001</v>
      </c>
      <c r="F82" s="21"/>
    </row>
    <row r="83" spans="1:6" ht="14.25" customHeight="1" x14ac:dyDescent="0.2">
      <c r="A83" s="22" t="s">
        <v>56</v>
      </c>
      <c r="B83" s="22"/>
      <c r="C83" s="22"/>
      <c r="D83" s="18"/>
      <c r="E83" s="10">
        <f t="shared" si="2"/>
        <v>0</v>
      </c>
      <c r="F83" s="21"/>
    </row>
    <row r="84" spans="1:6" ht="76.5" x14ac:dyDescent="0.2">
      <c r="A84" s="8">
        <v>43</v>
      </c>
      <c r="B84" s="9" t="s">
        <v>91</v>
      </c>
      <c r="C84" s="10">
        <v>177912</v>
      </c>
      <c r="D84" s="10">
        <v>0.39</v>
      </c>
      <c r="E84" s="10">
        <f t="shared" si="2"/>
        <v>185197.5</v>
      </c>
      <c r="F84" s="21"/>
    </row>
    <row r="85" spans="1:6" ht="14.25" customHeight="1" x14ac:dyDescent="0.2">
      <c r="A85" s="22" t="s">
        <v>57</v>
      </c>
      <c r="B85" s="22"/>
      <c r="C85" s="22"/>
      <c r="D85" s="18"/>
      <c r="E85" s="10">
        <f t="shared" si="2"/>
        <v>0</v>
      </c>
      <c r="F85" s="21"/>
    </row>
    <row r="86" spans="1:6" ht="25.5" x14ac:dyDescent="0.2">
      <c r="A86" s="11">
        <v>44</v>
      </c>
      <c r="B86" s="12" t="s">
        <v>92</v>
      </c>
      <c r="C86" s="10">
        <v>162947</v>
      </c>
      <c r="D86" s="10">
        <v>0.57999999999999996</v>
      </c>
      <c r="E86" s="10">
        <f t="shared" si="2"/>
        <v>172870.47</v>
      </c>
      <c r="F86" s="21"/>
    </row>
    <row r="87" spans="1:6" ht="25.5" x14ac:dyDescent="0.2">
      <c r="A87" s="11">
        <v>45</v>
      </c>
      <c r="B87" s="12" t="s">
        <v>92</v>
      </c>
      <c r="C87" s="10">
        <v>195618</v>
      </c>
      <c r="D87" s="10">
        <v>0.5</v>
      </c>
      <c r="E87" s="10">
        <f t="shared" si="2"/>
        <v>205887.95</v>
      </c>
      <c r="F87" s="21"/>
    </row>
    <row r="88" spans="1:6" ht="25.5" x14ac:dyDescent="0.2">
      <c r="A88" s="11">
        <v>46</v>
      </c>
      <c r="B88" s="12" t="s">
        <v>92</v>
      </c>
      <c r="C88" s="10">
        <v>240813</v>
      </c>
      <c r="D88" s="10">
        <v>0.37</v>
      </c>
      <c r="E88" s="10">
        <f t="shared" si="2"/>
        <v>250168.59</v>
      </c>
      <c r="F88" s="21"/>
    </row>
    <row r="89" spans="1:6" ht="25.5" x14ac:dyDescent="0.2">
      <c r="A89" s="11">
        <v>47</v>
      </c>
      <c r="B89" s="12" t="s">
        <v>93</v>
      </c>
      <c r="C89" s="10">
        <v>129966</v>
      </c>
      <c r="D89" s="10">
        <v>0.16</v>
      </c>
      <c r="E89" s="10">
        <f t="shared" si="2"/>
        <v>132149.43</v>
      </c>
      <c r="F89" s="21"/>
    </row>
    <row r="90" spans="1:6" ht="25.5" x14ac:dyDescent="0.2">
      <c r="A90" s="11">
        <v>48</v>
      </c>
      <c r="B90" s="12" t="s">
        <v>94</v>
      </c>
      <c r="C90" s="10">
        <v>157783</v>
      </c>
      <c r="D90" s="10">
        <v>0.13</v>
      </c>
      <c r="E90" s="10">
        <f t="shared" si="2"/>
        <v>159936.74</v>
      </c>
      <c r="F90" s="21"/>
    </row>
    <row r="91" spans="1:6" ht="25.5" x14ac:dyDescent="0.2">
      <c r="A91" s="11">
        <v>49</v>
      </c>
      <c r="B91" s="12" t="s">
        <v>95</v>
      </c>
      <c r="C91" s="10">
        <v>199665</v>
      </c>
      <c r="D91" s="10">
        <v>0.11</v>
      </c>
      <c r="E91" s="10">
        <f t="shared" si="2"/>
        <v>201971.13</v>
      </c>
      <c r="F91" s="21"/>
    </row>
    <row r="92" spans="1:6" ht="38.25" x14ac:dyDescent="0.2">
      <c r="A92" s="11">
        <v>50</v>
      </c>
      <c r="B92" s="12" t="s">
        <v>135</v>
      </c>
      <c r="C92" s="10">
        <v>258910</v>
      </c>
      <c r="D92" s="10">
        <v>0.09</v>
      </c>
      <c r="E92" s="10">
        <f t="shared" si="2"/>
        <v>261356.7</v>
      </c>
      <c r="F92" s="21"/>
    </row>
    <row r="93" spans="1:6" ht="38.25" x14ac:dyDescent="0.2">
      <c r="A93" s="11">
        <v>51</v>
      </c>
      <c r="B93" s="12" t="s">
        <v>113</v>
      </c>
      <c r="C93" s="10">
        <v>286819</v>
      </c>
      <c r="D93" s="10">
        <v>0.08</v>
      </c>
      <c r="E93" s="10">
        <f t="shared" si="2"/>
        <v>289228.28000000003</v>
      </c>
      <c r="F93" s="21"/>
    </row>
    <row r="94" spans="1:6" ht="38.25" x14ac:dyDescent="0.2">
      <c r="A94" s="11">
        <v>52</v>
      </c>
      <c r="B94" s="12" t="s">
        <v>114</v>
      </c>
      <c r="C94" s="10">
        <v>328828</v>
      </c>
      <c r="D94" s="10">
        <v>7.0000000000000007E-2</v>
      </c>
      <c r="E94" s="10">
        <f t="shared" si="2"/>
        <v>331244.89</v>
      </c>
      <c r="F94" s="21"/>
    </row>
    <row r="95" spans="1:6" ht="25.5" x14ac:dyDescent="0.2">
      <c r="A95" s="11">
        <v>53</v>
      </c>
      <c r="B95" s="12" t="s">
        <v>58</v>
      </c>
      <c r="C95" s="10">
        <v>181744</v>
      </c>
      <c r="D95" s="10">
        <v>0.2</v>
      </c>
      <c r="E95" s="10">
        <f t="shared" si="2"/>
        <v>185560.62</v>
      </c>
      <c r="F95" s="21"/>
    </row>
    <row r="96" spans="1:6" ht="25.5" x14ac:dyDescent="0.2">
      <c r="A96" s="11">
        <v>54</v>
      </c>
      <c r="B96" s="12" t="s">
        <v>59</v>
      </c>
      <c r="C96" s="10">
        <v>337864</v>
      </c>
      <c r="D96" s="10">
        <v>0.17</v>
      </c>
      <c r="E96" s="10">
        <f t="shared" si="2"/>
        <v>343894.87</v>
      </c>
      <c r="F96" s="21"/>
    </row>
    <row r="97" spans="1:6" ht="25.5" x14ac:dyDescent="0.2">
      <c r="A97" s="11">
        <v>55</v>
      </c>
      <c r="B97" s="12" t="s">
        <v>60</v>
      </c>
      <c r="C97" s="10">
        <v>277761</v>
      </c>
      <c r="D97" s="10">
        <v>0.41</v>
      </c>
      <c r="E97" s="10">
        <f t="shared" si="2"/>
        <v>289718.61</v>
      </c>
      <c r="F97" s="21"/>
    </row>
    <row r="98" spans="1:6" ht="14.25" x14ac:dyDescent="0.2">
      <c r="A98" s="11">
        <v>56</v>
      </c>
      <c r="B98" s="12" t="s">
        <v>96</v>
      </c>
      <c r="C98" s="10">
        <v>862083</v>
      </c>
      <c r="D98" s="10">
        <v>0.19</v>
      </c>
      <c r="E98" s="10">
        <f t="shared" si="2"/>
        <v>879281.56</v>
      </c>
      <c r="F98" s="21"/>
    </row>
    <row r="99" spans="1:6" ht="25.5" x14ac:dyDescent="0.2">
      <c r="A99" s="11">
        <v>57</v>
      </c>
      <c r="B99" s="12" t="s">
        <v>61</v>
      </c>
      <c r="C99" s="10">
        <v>489587</v>
      </c>
      <c r="D99" s="10">
        <v>0.56000000000000005</v>
      </c>
      <c r="E99" s="10">
        <f t="shared" si="2"/>
        <v>518374.72</v>
      </c>
      <c r="F99" s="21"/>
    </row>
    <row r="100" spans="1:6" ht="25.5" x14ac:dyDescent="0.2">
      <c r="A100" s="11">
        <v>58</v>
      </c>
      <c r="B100" s="12" t="s">
        <v>115</v>
      </c>
      <c r="C100" s="10">
        <v>417165</v>
      </c>
      <c r="D100" s="10">
        <v>0.21</v>
      </c>
      <c r="E100" s="10">
        <f t="shared" si="2"/>
        <v>426363.49</v>
      </c>
      <c r="F100" s="21"/>
    </row>
    <row r="101" spans="1:6" ht="14.25" x14ac:dyDescent="0.2">
      <c r="A101" s="11">
        <v>59</v>
      </c>
      <c r="B101" s="12" t="s">
        <v>116</v>
      </c>
      <c r="C101" s="10">
        <v>778020</v>
      </c>
      <c r="D101" s="10">
        <v>0.13</v>
      </c>
      <c r="E101" s="10">
        <f t="shared" si="2"/>
        <v>788639.97</v>
      </c>
      <c r="F101" s="21"/>
    </row>
    <row r="102" spans="1:6" ht="14.25" x14ac:dyDescent="0.2">
      <c r="A102" s="11">
        <v>60</v>
      </c>
      <c r="B102" s="12" t="s">
        <v>117</v>
      </c>
      <c r="C102" s="10">
        <v>892719</v>
      </c>
      <c r="D102" s="10">
        <v>0.17</v>
      </c>
      <c r="E102" s="10">
        <f t="shared" si="2"/>
        <v>908654.03</v>
      </c>
      <c r="F102" s="21"/>
    </row>
    <row r="103" spans="1:6" ht="32.25" customHeight="1" x14ac:dyDescent="0.2">
      <c r="A103" s="11">
        <v>61</v>
      </c>
      <c r="B103" s="12" t="s">
        <v>118</v>
      </c>
      <c r="C103" s="10">
        <v>710393</v>
      </c>
      <c r="D103" s="10">
        <v>0.12</v>
      </c>
      <c r="E103" s="10">
        <f t="shared" si="2"/>
        <v>719343.95</v>
      </c>
      <c r="F103" s="21"/>
    </row>
    <row r="104" spans="1:6" ht="25.5" x14ac:dyDescent="0.2">
      <c r="A104" s="11">
        <v>62</v>
      </c>
      <c r="B104" s="12" t="s">
        <v>119</v>
      </c>
      <c r="C104" s="10">
        <v>391292</v>
      </c>
      <c r="D104" s="10">
        <v>0.13</v>
      </c>
      <c r="E104" s="10">
        <f t="shared" si="2"/>
        <v>396633.14</v>
      </c>
      <c r="F104" s="21"/>
    </row>
    <row r="105" spans="1:6" ht="38.25" x14ac:dyDescent="0.2">
      <c r="A105" s="11">
        <v>63</v>
      </c>
      <c r="B105" s="12" t="s">
        <v>130</v>
      </c>
      <c r="C105" s="10">
        <v>1798375</v>
      </c>
      <c r="D105" s="14">
        <v>0.04</v>
      </c>
      <c r="E105" s="10">
        <f t="shared" si="2"/>
        <v>1805928.18</v>
      </c>
      <c r="F105" s="21"/>
    </row>
    <row r="106" spans="1:6" ht="25.5" x14ac:dyDescent="0.2">
      <c r="A106" s="11">
        <v>64</v>
      </c>
      <c r="B106" s="12" t="s">
        <v>131</v>
      </c>
      <c r="C106" s="10">
        <v>1702925</v>
      </c>
      <c r="D106" s="14">
        <v>0.02</v>
      </c>
      <c r="E106" s="10">
        <f t="shared" si="2"/>
        <v>1706501.14</v>
      </c>
      <c r="F106" s="21"/>
    </row>
    <row r="107" spans="1:6" ht="14.25" x14ac:dyDescent="0.2">
      <c r="A107" s="11">
        <v>65</v>
      </c>
      <c r="B107" s="12" t="s">
        <v>132</v>
      </c>
      <c r="C107" s="10">
        <v>306509</v>
      </c>
      <c r="D107" s="14">
        <v>0.12</v>
      </c>
      <c r="E107" s="10">
        <f t="shared" si="2"/>
        <v>310371.01</v>
      </c>
      <c r="F107" s="21"/>
    </row>
    <row r="108" spans="1:6" ht="25.5" x14ac:dyDescent="0.2">
      <c r="A108" s="11">
        <v>66</v>
      </c>
      <c r="B108" s="12" t="s">
        <v>60</v>
      </c>
      <c r="C108" s="10">
        <v>532230</v>
      </c>
      <c r="D108" s="14">
        <v>0.08</v>
      </c>
      <c r="E108" s="10">
        <f t="shared" ref="E108:E150" si="3">ROUND(C108*($C$8*D108+(1-D108)),2)</f>
        <v>536700.73</v>
      </c>
      <c r="F108" s="21"/>
    </row>
    <row r="109" spans="1:6" ht="23.85" customHeight="1" x14ac:dyDescent="0.2">
      <c r="A109" s="11">
        <v>67</v>
      </c>
      <c r="B109" s="12" t="s">
        <v>136</v>
      </c>
      <c r="C109" s="10">
        <v>549482</v>
      </c>
      <c r="D109" s="14">
        <v>0.47</v>
      </c>
      <c r="E109" s="10">
        <f t="shared" si="3"/>
        <v>576598.93999999994</v>
      </c>
      <c r="F109" s="21"/>
    </row>
    <row r="110" spans="1:6" ht="14.25" customHeight="1" x14ac:dyDescent="0.2">
      <c r="A110" s="22" t="s">
        <v>62</v>
      </c>
      <c r="B110" s="22"/>
      <c r="C110" s="22"/>
      <c r="D110" s="18"/>
      <c r="E110" s="10">
        <f t="shared" si="3"/>
        <v>0</v>
      </c>
      <c r="F110" s="21"/>
    </row>
    <row r="111" spans="1:6" ht="14.25" x14ac:dyDescent="0.2">
      <c r="A111" s="32">
        <v>68</v>
      </c>
      <c r="B111" s="12" t="s">
        <v>63</v>
      </c>
      <c r="C111" s="10">
        <v>187721</v>
      </c>
      <c r="D111" s="10">
        <v>0.2</v>
      </c>
      <c r="E111" s="10">
        <f t="shared" si="3"/>
        <v>191663.14</v>
      </c>
      <c r="F111" s="21"/>
    </row>
    <row r="112" spans="1:6" ht="14.25" x14ac:dyDescent="0.2">
      <c r="A112" s="32"/>
      <c r="B112" s="12" t="s">
        <v>97</v>
      </c>
      <c r="C112" s="10">
        <v>187721</v>
      </c>
      <c r="D112" s="10">
        <v>0.2</v>
      </c>
      <c r="E112" s="10">
        <f t="shared" si="3"/>
        <v>191663.14</v>
      </c>
      <c r="F112" s="21"/>
    </row>
    <row r="113" spans="1:6" ht="14.25" x14ac:dyDescent="0.2">
      <c r="A113" s="11">
        <v>69</v>
      </c>
      <c r="B113" s="12" t="s">
        <v>64</v>
      </c>
      <c r="C113" s="10">
        <v>325958</v>
      </c>
      <c r="D113" s="10">
        <v>0.17</v>
      </c>
      <c r="E113" s="10">
        <f t="shared" si="3"/>
        <v>331776.34999999998</v>
      </c>
      <c r="F113" s="21"/>
    </row>
    <row r="114" spans="1:6" ht="14.25" customHeight="1" x14ac:dyDescent="0.2">
      <c r="A114" s="22" t="s">
        <v>65</v>
      </c>
      <c r="B114" s="22"/>
      <c r="C114" s="22"/>
      <c r="D114" s="18"/>
      <c r="E114" s="10">
        <f t="shared" si="3"/>
        <v>0</v>
      </c>
      <c r="F114" s="21"/>
    </row>
    <row r="115" spans="1:6" ht="51" x14ac:dyDescent="0.2">
      <c r="A115" s="31">
        <v>70</v>
      </c>
      <c r="B115" s="9" t="s">
        <v>133</v>
      </c>
      <c r="C115" s="10">
        <v>177382</v>
      </c>
      <c r="D115" s="10">
        <v>0.27</v>
      </c>
      <c r="E115" s="10">
        <f t="shared" si="3"/>
        <v>182410.78</v>
      </c>
      <c r="F115" s="21"/>
    </row>
    <row r="116" spans="1:6" ht="25.5" x14ac:dyDescent="0.2">
      <c r="A116" s="31"/>
      <c r="B116" s="9" t="s">
        <v>67</v>
      </c>
      <c r="C116" s="10">
        <v>177382</v>
      </c>
      <c r="D116" s="10">
        <v>0.27</v>
      </c>
      <c r="E116" s="10">
        <f t="shared" si="3"/>
        <v>182410.78</v>
      </c>
      <c r="F116" s="21"/>
    </row>
    <row r="117" spans="1:6" ht="38.25" x14ac:dyDescent="0.2">
      <c r="A117" s="31"/>
      <c r="B117" s="9" t="s">
        <v>68</v>
      </c>
      <c r="C117" s="10">
        <v>177382</v>
      </c>
      <c r="D117" s="10">
        <v>0.27</v>
      </c>
      <c r="E117" s="10">
        <f t="shared" si="3"/>
        <v>182410.78</v>
      </c>
      <c r="F117" s="21"/>
    </row>
    <row r="118" spans="1:6" ht="38.25" x14ac:dyDescent="0.2">
      <c r="A118" s="31"/>
      <c r="B118" s="9" t="s">
        <v>69</v>
      </c>
      <c r="C118" s="10">
        <v>177382</v>
      </c>
      <c r="D118" s="10">
        <v>0.27</v>
      </c>
      <c r="E118" s="10">
        <f t="shared" si="3"/>
        <v>182410.78</v>
      </c>
      <c r="F118" s="21"/>
    </row>
    <row r="119" spans="1:6" ht="50.85" customHeight="1" x14ac:dyDescent="0.2">
      <c r="A119" s="8">
        <v>71</v>
      </c>
      <c r="B119" s="9" t="s">
        <v>66</v>
      </c>
      <c r="C119" s="10">
        <v>365995</v>
      </c>
      <c r="D119" s="10">
        <v>0.36</v>
      </c>
      <c r="E119" s="10">
        <f t="shared" si="3"/>
        <v>379829.61</v>
      </c>
      <c r="F119" s="21"/>
    </row>
    <row r="120" spans="1:6" ht="38.25" x14ac:dyDescent="0.2">
      <c r="A120" s="8">
        <v>72</v>
      </c>
      <c r="B120" s="9" t="s">
        <v>104</v>
      </c>
      <c r="C120" s="10">
        <v>209028</v>
      </c>
      <c r="D120" s="10">
        <v>0.25</v>
      </c>
      <c r="E120" s="10">
        <f t="shared" si="3"/>
        <v>214514.99</v>
      </c>
      <c r="F120" s="21"/>
    </row>
    <row r="121" spans="1:6" ht="51" x14ac:dyDescent="0.2">
      <c r="A121" s="8">
        <v>73</v>
      </c>
      <c r="B121" s="9" t="s">
        <v>70</v>
      </c>
      <c r="C121" s="10">
        <v>286551</v>
      </c>
      <c r="D121" s="10">
        <v>0.48</v>
      </c>
      <c r="E121" s="10">
        <f t="shared" si="3"/>
        <v>300993.17</v>
      </c>
      <c r="F121" s="21"/>
    </row>
    <row r="122" spans="1:6" ht="38.25" x14ac:dyDescent="0.2">
      <c r="A122" s="8">
        <v>74</v>
      </c>
      <c r="B122" s="9" t="s">
        <v>71</v>
      </c>
      <c r="C122" s="10">
        <v>438956</v>
      </c>
      <c r="D122" s="10">
        <v>0.1</v>
      </c>
      <c r="E122" s="10">
        <f t="shared" si="3"/>
        <v>443565.04</v>
      </c>
      <c r="F122" s="21"/>
    </row>
    <row r="123" spans="1:6" ht="51.95" customHeight="1" x14ac:dyDescent="0.2">
      <c r="A123" s="8">
        <v>75</v>
      </c>
      <c r="B123" s="9" t="s">
        <v>66</v>
      </c>
      <c r="C123" s="10">
        <v>335251</v>
      </c>
      <c r="D123" s="10">
        <v>0.15</v>
      </c>
      <c r="E123" s="10">
        <f t="shared" si="3"/>
        <v>340531.20000000001</v>
      </c>
      <c r="F123" s="21"/>
    </row>
    <row r="124" spans="1:6" ht="14.25" x14ac:dyDescent="0.2">
      <c r="A124" s="8">
        <v>76</v>
      </c>
      <c r="B124" s="9" t="s">
        <v>120</v>
      </c>
      <c r="C124" s="10">
        <v>474456</v>
      </c>
      <c r="D124" s="10">
        <v>0.12</v>
      </c>
      <c r="E124" s="10">
        <f t="shared" si="3"/>
        <v>480434.15</v>
      </c>
      <c r="F124" s="21"/>
    </row>
    <row r="125" spans="1:6" ht="14.25" x14ac:dyDescent="0.2">
      <c r="A125" s="23">
        <v>77</v>
      </c>
      <c r="B125" s="9" t="s">
        <v>137</v>
      </c>
      <c r="C125" s="10">
        <v>246935</v>
      </c>
      <c r="D125" s="10">
        <v>0.17</v>
      </c>
      <c r="E125" s="10">
        <f t="shared" si="3"/>
        <v>251342.79</v>
      </c>
      <c r="F125" s="21"/>
    </row>
    <row r="126" spans="1:6" ht="38.25" x14ac:dyDescent="0.2">
      <c r="A126" s="33"/>
      <c r="B126" s="9" t="s">
        <v>138</v>
      </c>
      <c r="C126" s="10">
        <v>246935</v>
      </c>
      <c r="D126" s="10">
        <v>0.17</v>
      </c>
      <c r="E126" s="10">
        <f t="shared" si="3"/>
        <v>251342.79</v>
      </c>
      <c r="F126" s="21"/>
    </row>
    <row r="127" spans="1:6" ht="38.25" x14ac:dyDescent="0.2">
      <c r="A127" s="33"/>
      <c r="B127" s="9" t="s">
        <v>139</v>
      </c>
      <c r="C127" s="10">
        <v>246935</v>
      </c>
      <c r="D127" s="10">
        <v>0.17</v>
      </c>
      <c r="E127" s="10">
        <f t="shared" si="3"/>
        <v>251342.79</v>
      </c>
      <c r="F127" s="21"/>
    </row>
    <row r="128" spans="1:6" ht="14.25" x14ac:dyDescent="0.2">
      <c r="A128" s="24"/>
      <c r="B128" s="9" t="s">
        <v>140</v>
      </c>
      <c r="C128" s="10">
        <v>246935</v>
      </c>
      <c r="D128" s="10">
        <v>0.17</v>
      </c>
      <c r="E128" s="10">
        <f t="shared" si="3"/>
        <v>251342.79</v>
      </c>
      <c r="F128" s="21"/>
    </row>
    <row r="129" spans="1:6" ht="25.5" x14ac:dyDescent="0.2">
      <c r="A129" s="17">
        <v>78</v>
      </c>
      <c r="B129" s="9" t="s">
        <v>67</v>
      </c>
      <c r="C129" s="10">
        <v>208961</v>
      </c>
      <c r="D129" s="10">
        <v>0.45</v>
      </c>
      <c r="E129" s="10">
        <f t="shared" si="3"/>
        <v>218834.41</v>
      </c>
      <c r="F129" s="21"/>
    </row>
    <row r="130" spans="1:6" ht="14.25" customHeight="1" x14ac:dyDescent="0.2">
      <c r="A130" s="22" t="s">
        <v>72</v>
      </c>
      <c r="B130" s="22"/>
      <c r="C130" s="22"/>
      <c r="D130" s="18"/>
      <c r="E130" s="10">
        <f t="shared" si="3"/>
        <v>0</v>
      </c>
      <c r="F130" s="21"/>
    </row>
    <row r="131" spans="1:6" ht="38.25" x14ac:dyDescent="0.2">
      <c r="A131" s="31">
        <v>79</v>
      </c>
      <c r="B131" s="9" t="s">
        <v>73</v>
      </c>
      <c r="C131" s="10">
        <v>126045</v>
      </c>
      <c r="D131" s="10">
        <v>0.32</v>
      </c>
      <c r="E131" s="10">
        <f t="shared" si="3"/>
        <v>130280.11</v>
      </c>
      <c r="F131" s="21"/>
    </row>
    <row r="132" spans="1:6" ht="25.5" x14ac:dyDescent="0.2">
      <c r="A132" s="31"/>
      <c r="B132" s="9" t="s">
        <v>74</v>
      </c>
      <c r="C132" s="10">
        <v>126045</v>
      </c>
      <c r="D132" s="10">
        <v>0.32</v>
      </c>
      <c r="E132" s="10">
        <f t="shared" si="3"/>
        <v>130280.11</v>
      </c>
      <c r="F132" s="21"/>
    </row>
    <row r="133" spans="1:6" ht="14.25" x14ac:dyDescent="0.2">
      <c r="A133" s="31"/>
      <c r="B133" s="9" t="s">
        <v>75</v>
      </c>
      <c r="C133" s="10">
        <v>126045</v>
      </c>
      <c r="D133" s="10">
        <v>0.32</v>
      </c>
      <c r="E133" s="10">
        <f t="shared" si="3"/>
        <v>130280.11</v>
      </c>
      <c r="F133" s="21"/>
    </row>
    <row r="134" spans="1:6" ht="25.5" x14ac:dyDescent="0.2">
      <c r="A134" s="8">
        <v>80</v>
      </c>
      <c r="B134" s="9" t="s">
        <v>76</v>
      </c>
      <c r="C134" s="10">
        <v>186589</v>
      </c>
      <c r="D134" s="10">
        <v>0.35</v>
      </c>
      <c r="E134" s="10">
        <f t="shared" si="3"/>
        <v>193446.15</v>
      </c>
      <c r="F134" s="21"/>
    </row>
    <row r="135" spans="1:6" ht="25.5" x14ac:dyDescent="0.2">
      <c r="A135" s="8">
        <v>81</v>
      </c>
      <c r="B135" s="9" t="s">
        <v>76</v>
      </c>
      <c r="C135" s="10">
        <v>124341</v>
      </c>
      <c r="D135" s="10">
        <v>0.18</v>
      </c>
      <c r="E135" s="10">
        <f t="shared" si="3"/>
        <v>126691.04</v>
      </c>
      <c r="F135" s="21"/>
    </row>
    <row r="136" spans="1:6" ht="14.25" customHeight="1" x14ac:dyDescent="0.2">
      <c r="A136" s="22" t="s">
        <v>98</v>
      </c>
      <c r="B136" s="22"/>
      <c r="C136" s="22"/>
      <c r="D136" s="18"/>
      <c r="E136" s="10">
        <f t="shared" si="3"/>
        <v>0</v>
      </c>
      <c r="F136" s="21"/>
    </row>
    <row r="137" spans="1:6" ht="25.5" x14ac:dyDescent="0.2">
      <c r="A137" s="23">
        <v>82</v>
      </c>
      <c r="B137" s="9" t="s">
        <v>5</v>
      </c>
      <c r="C137" s="10">
        <v>218122</v>
      </c>
      <c r="D137" s="10">
        <v>0.23</v>
      </c>
      <c r="E137" s="10">
        <f t="shared" si="3"/>
        <v>223389.65</v>
      </c>
      <c r="F137" s="21"/>
    </row>
    <row r="138" spans="1:6" ht="38.25" x14ac:dyDescent="0.2">
      <c r="A138" s="33"/>
      <c r="B138" s="9" t="s">
        <v>6</v>
      </c>
      <c r="C138" s="10">
        <v>218122</v>
      </c>
      <c r="D138" s="10">
        <v>0.23</v>
      </c>
      <c r="E138" s="10">
        <f t="shared" si="3"/>
        <v>223389.65</v>
      </c>
      <c r="F138" s="21"/>
    </row>
    <row r="139" spans="1:6" ht="25.5" x14ac:dyDescent="0.2">
      <c r="A139" s="24"/>
      <c r="B139" s="9" t="s">
        <v>7</v>
      </c>
      <c r="C139" s="10">
        <v>218122</v>
      </c>
      <c r="D139" s="10">
        <v>0.23</v>
      </c>
      <c r="E139" s="10">
        <f t="shared" si="3"/>
        <v>223389.65</v>
      </c>
      <c r="F139" s="21"/>
    </row>
    <row r="140" spans="1:6" ht="14.25" x14ac:dyDescent="0.2">
      <c r="A140" s="8">
        <v>83</v>
      </c>
      <c r="B140" s="9" t="s">
        <v>8</v>
      </c>
      <c r="C140" s="10">
        <v>237475</v>
      </c>
      <c r="D140" s="10">
        <v>0.3</v>
      </c>
      <c r="E140" s="10">
        <f t="shared" si="3"/>
        <v>244955.46</v>
      </c>
      <c r="F140" s="21"/>
    </row>
    <row r="141" spans="1:6" ht="25.5" x14ac:dyDescent="0.2">
      <c r="A141" s="23">
        <v>84</v>
      </c>
      <c r="B141" s="9" t="s">
        <v>141</v>
      </c>
      <c r="C141" s="10">
        <v>267658</v>
      </c>
      <c r="D141" s="10">
        <v>0.3</v>
      </c>
      <c r="E141" s="10">
        <f t="shared" si="3"/>
        <v>276089.23</v>
      </c>
      <c r="F141" s="21"/>
    </row>
    <row r="142" spans="1:6" ht="38.25" x14ac:dyDescent="0.2">
      <c r="A142" s="33"/>
      <c r="B142" s="9" t="s">
        <v>142</v>
      </c>
      <c r="C142" s="10">
        <v>267658</v>
      </c>
      <c r="D142" s="10">
        <v>0.3</v>
      </c>
      <c r="E142" s="10">
        <f t="shared" si="3"/>
        <v>276089.23</v>
      </c>
      <c r="F142" s="21"/>
    </row>
    <row r="143" spans="1:6" ht="25.5" x14ac:dyDescent="0.2">
      <c r="A143" s="33"/>
      <c r="B143" s="9" t="s">
        <v>143</v>
      </c>
      <c r="C143" s="10">
        <v>267658</v>
      </c>
      <c r="D143" s="10">
        <v>0.3</v>
      </c>
      <c r="E143" s="10">
        <f t="shared" si="3"/>
        <v>276089.23</v>
      </c>
      <c r="F143" s="21"/>
    </row>
    <row r="144" spans="1:6" ht="14.25" x14ac:dyDescent="0.2">
      <c r="A144" s="24"/>
      <c r="B144" s="9" t="s">
        <v>144</v>
      </c>
      <c r="C144" s="10">
        <v>267658</v>
      </c>
      <c r="D144" s="10">
        <v>0.3</v>
      </c>
      <c r="E144" s="10">
        <f t="shared" si="3"/>
        <v>276089.23</v>
      </c>
      <c r="F144" s="21"/>
    </row>
    <row r="145" spans="1:6" ht="38.25" x14ac:dyDescent="0.2">
      <c r="A145" s="17">
        <v>85</v>
      </c>
      <c r="B145" s="9" t="s">
        <v>145</v>
      </c>
      <c r="C145" s="10">
        <v>332048</v>
      </c>
      <c r="D145" s="10">
        <v>0.13</v>
      </c>
      <c r="E145" s="10">
        <f t="shared" si="3"/>
        <v>336580.46</v>
      </c>
      <c r="F145" s="21"/>
    </row>
    <row r="146" spans="1:6" ht="14.25" customHeight="1" x14ac:dyDescent="0.2">
      <c r="A146" s="22" t="s">
        <v>77</v>
      </c>
      <c r="B146" s="22"/>
      <c r="C146" s="22"/>
      <c r="D146" s="18"/>
      <c r="E146" s="10">
        <f t="shared" si="3"/>
        <v>0</v>
      </c>
      <c r="F146" s="21"/>
    </row>
    <row r="147" spans="1:6" ht="25.5" x14ac:dyDescent="0.2">
      <c r="A147" s="27">
        <v>86</v>
      </c>
      <c r="B147" s="20" t="s">
        <v>78</v>
      </c>
      <c r="C147" s="13">
        <v>164954</v>
      </c>
      <c r="D147" s="13">
        <v>0.35</v>
      </c>
      <c r="E147" s="10">
        <f t="shared" si="3"/>
        <v>171016.06</v>
      </c>
      <c r="F147" s="21"/>
    </row>
    <row r="148" spans="1:6" ht="25.5" x14ac:dyDescent="0.2">
      <c r="A148" s="27"/>
      <c r="B148" s="20" t="s">
        <v>79</v>
      </c>
      <c r="C148" s="13">
        <v>164954</v>
      </c>
      <c r="D148" s="13">
        <v>0.35</v>
      </c>
      <c r="E148" s="10">
        <f t="shared" si="3"/>
        <v>171016.06</v>
      </c>
      <c r="F148" s="21"/>
    </row>
    <row r="149" spans="1:6" ht="51" x14ac:dyDescent="0.2">
      <c r="A149" s="27"/>
      <c r="B149" s="20" t="s">
        <v>80</v>
      </c>
      <c r="C149" s="13">
        <v>164954</v>
      </c>
      <c r="D149" s="13">
        <v>0.35</v>
      </c>
      <c r="E149" s="10">
        <f t="shared" si="3"/>
        <v>171016.06</v>
      </c>
      <c r="F149" s="21"/>
    </row>
    <row r="150" spans="1:6" ht="51" x14ac:dyDescent="0.2">
      <c r="A150" s="27"/>
      <c r="B150" s="20" t="s">
        <v>80</v>
      </c>
      <c r="C150" s="13">
        <v>164954</v>
      </c>
      <c r="D150" s="13">
        <v>0.35</v>
      </c>
      <c r="E150" s="10">
        <f t="shared" si="3"/>
        <v>171016.06</v>
      </c>
      <c r="F150" s="21"/>
    </row>
    <row r="151" spans="1:6" ht="14.25" customHeight="1" x14ac:dyDescent="0.2">
      <c r="A151" s="22" t="s">
        <v>81</v>
      </c>
      <c r="B151" s="22"/>
      <c r="C151" s="22"/>
      <c r="D151" s="18"/>
      <c r="E151" s="10">
        <f t="shared" ref="E151:E153" si="4">ROUND(C151*($C$8*D151+(1-D151)),2)</f>
        <v>0</v>
      </c>
      <c r="F151" s="21"/>
    </row>
    <row r="152" spans="1:6" ht="38.25" x14ac:dyDescent="0.2">
      <c r="A152" s="8">
        <v>87</v>
      </c>
      <c r="B152" s="9" t="s">
        <v>82</v>
      </c>
      <c r="C152" s="10">
        <v>243171</v>
      </c>
      <c r="D152" s="10">
        <v>0.19</v>
      </c>
      <c r="E152" s="10">
        <f t="shared" si="4"/>
        <v>248022.26</v>
      </c>
      <c r="F152" s="21"/>
    </row>
    <row r="153" spans="1:6" ht="14.25" x14ac:dyDescent="0.2">
      <c r="A153" s="8">
        <v>88</v>
      </c>
      <c r="B153" s="9" t="s">
        <v>83</v>
      </c>
      <c r="C153" s="10">
        <v>137128</v>
      </c>
      <c r="D153" s="10">
        <v>0.35</v>
      </c>
      <c r="E153" s="10">
        <f t="shared" si="4"/>
        <v>142167.45000000001</v>
      </c>
      <c r="F153" s="21"/>
    </row>
    <row r="154" spans="1:6" ht="158.25" customHeight="1" x14ac:dyDescent="0.2">
      <c r="A154" s="30" t="s">
        <v>106</v>
      </c>
      <c r="B154" s="30"/>
      <c r="C154" s="30"/>
      <c r="D154" s="30"/>
      <c r="E154" s="30"/>
      <c r="F154" s="21"/>
    </row>
  </sheetData>
  <mergeCells count="41">
    <mergeCell ref="A64:C64"/>
    <mergeCell ref="A65:A69"/>
    <mergeCell ref="A73:C73"/>
    <mergeCell ref="A147:A150"/>
    <mergeCell ref="A151:C151"/>
    <mergeCell ref="A130:C130"/>
    <mergeCell ref="A131:A133"/>
    <mergeCell ref="A136:C136"/>
    <mergeCell ref="A137:A139"/>
    <mergeCell ref="A146:C146"/>
    <mergeCell ref="A25:A26"/>
    <mergeCell ref="A27:C27"/>
    <mergeCell ref="A30:C30"/>
    <mergeCell ref="A57:C57"/>
    <mergeCell ref="A59:A62"/>
    <mergeCell ref="A45:C45"/>
    <mergeCell ref="A48:C48"/>
    <mergeCell ref="A49:A50"/>
    <mergeCell ref="A31:A38"/>
    <mergeCell ref="A154:E154"/>
    <mergeCell ref="A74:A75"/>
    <mergeCell ref="A83:C83"/>
    <mergeCell ref="A85:C85"/>
    <mergeCell ref="A110:C110"/>
    <mergeCell ref="A111:A112"/>
    <mergeCell ref="A114:C114"/>
    <mergeCell ref="A115:A118"/>
    <mergeCell ref="A125:A128"/>
    <mergeCell ref="A141:A144"/>
    <mergeCell ref="E9:E10"/>
    <mergeCell ref="A6:E7"/>
    <mergeCell ref="A9:A10"/>
    <mergeCell ref="B9:B10"/>
    <mergeCell ref="C9:C10"/>
    <mergeCell ref="D9:D10"/>
    <mergeCell ref="A16:C16"/>
    <mergeCell ref="A19:C19"/>
    <mergeCell ref="A22:C22"/>
    <mergeCell ref="A24:C24"/>
    <mergeCell ref="A11:C11"/>
    <mergeCell ref="A17:A18"/>
  </mergeCells>
  <pageMargins left="0.70866141732283472" right="0" top="0.35433070866141736" bottom="0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2025</vt:lpstr>
      <vt:lpstr>'ВМП 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Общий</cp:lastModifiedBy>
  <cp:lastPrinted>2025-01-24T05:58:03Z</cp:lastPrinted>
  <dcterms:created xsi:type="dcterms:W3CDTF">2022-11-24T05:11:30Z</dcterms:created>
  <dcterms:modified xsi:type="dcterms:W3CDTF">2025-01-24T06:03:15Z</dcterms:modified>
</cp:coreProperties>
</file>